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Reglamentacion\Proyectos\Cartas Circulares\Cartas Circulares 2014-2015\OC-15-17 (Universidades)\"/>
    </mc:Choice>
  </mc:AlternateContent>
  <bookViews>
    <workbookView xWindow="480" yWindow="120" windowWidth="12510" windowHeight="7425"/>
  </bookViews>
  <sheets>
    <sheet name="RESUMEN DE RESULTADOS" sheetId="1" r:id="rId1"/>
    <sheet name="Sheet1" sheetId="2" r:id="rId2"/>
  </sheets>
  <definedNames>
    <definedName name="_xlnm.Print_Area" localSheetId="0">'RESUMEN DE RESULTADOS'!$A$1:$H$35</definedName>
    <definedName name="Z_4B946E47_D59C_4081_8D0E_A38BFA5361DF_.wvu.PrintArea" localSheetId="0" hidden="1">'RESUMEN DE RESULTADOS'!$A$1:$H$35</definedName>
    <definedName name="Z_9A54263B_ED75_4865_AD9D_C0EABC270056_.wvu.PrintArea" localSheetId="0" hidden="1">'RESUMEN DE RESULTADOS'!$A$1:$H$35</definedName>
    <definedName name="Z_DBCE45EA_7717_47E7_B305_27F4DBB98C38_.wvu.PrintArea" localSheetId="0" hidden="1">'RESUMEN DE RESULTADOS'!$A$1:$H$35</definedName>
    <definedName name="Z_F6B20A05_1155_4B75_B15E_B93FBCD157BF_.wvu.PrintArea" localSheetId="0" hidden="1">'RESUMEN DE RESULTADOS'!$A$1:$H$35</definedName>
  </definedNames>
  <calcPr calcId="152511"/>
  <customWorkbookViews>
    <customWorkbookView name="EDGARDO CASTRO RIVERA - Personal View" guid="{9A54263B-ED75-4865-AD9D-C0EABC270056}" mergeInterval="0" personalView="1" maximized="1" windowWidth="1020" windowHeight="495" activeSheetId="1" showComments="commIndAndComment"/>
    <customWorkbookView name="Edgardo Castro - Personal View" guid="{F6B20A05-1155-4B75-B15E-B93FBCD157BF}" mergeInterval="0" personalView="1" maximized="1" windowWidth="1020" windowHeight="495" activeSheetId="1"/>
    <customWorkbookView name="Miriam Diaz Viera (Div.O) - Personal View" guid="{DBCE45EA-7717-47E7-B305-27F4DBB98C38}" mergeInterval="0" personalView="1" maximized="1" windowWidth="1676" windowHeight="729" activeSheetId="1"/>
    <customWorkbookView name="Walesca E. Rivera Andino (Div.L) - Personal View" guid="{4B946E47-D59C-4081-8D0E-A38BFA5361DF}" mergeInterval="0" personalView="1" maximized="1" xWindow="-8" yWindow="-8" windowWidth="1040" windowHeight="744" activeSheetId="1"/>
  </customWorkbookViews>
</workbook>
</file>

<file path=xl/calcChain.xml><?xml version="1.0" encoding="utf-8"?>
<calcChain xmlns="http://schemas.openxmlformats.org/spreadsheetml/2006/main">
  <c r="E17" i="1" l="1"/>
  <c r="E16" i="1"/>
  <c r="E15" i="1"/>
  <c r="E14" i="1"/>
  <c r="E13" i="1"/>
  <c r="C17" i="1"/>
  <c r="C16" i="1"/>
  <c r="C15" i="1"/>
  <c r="C14" i="1"/>
  <c r="C13" i="1"/>
  <c r="B18" i="1"/>
  <c r="F15" i="1" l="1"/>
  <c r="F16" i="1"/>
  <c r="F17" i="1"/>
  <c r="F14" i="1"/>
  <c r="D18" i="1"/>
  <c r="F13" i="1"/>
  <c r="C18" i="1" l="1"/>
  <c r="G13" i="1"/>
  <c r="G14" i="1"/>
  <c r="G17" i="1"/>
  <c r="G15" i="1"/>
  <c r="G16" i="1"/>
  <c r="F18" i="1"/>
  <c r="E18" i="1"/>
  <c r="G18" i="1" l="1"/>
</calcChain>
</file>

<file path=xl/sharedStrings.xml><?xml version="1.0" encoding="utf-8"?>
<sst xmlns="http://schemas.openxmlformats.org/spreadsheetml/2006/main" count="32" uniqueCount="29">
  <si>
    <t>Estado Libre Asociado de Puerto Rico</t>
  </si>
  <si>
    <t>OFICINA DEL CONTRALOR</t>
  </si>
  <si>
    <t>San Juan, Puerto Rico</t>
  </si>
  <si>
    <t>COMPONENTE</t>
  </si>
  <si>
    <t>CANTIDAD</t>
  </si>
  <si>
    <t>Anejo 3</t>
  </si>
  <si>
    <t xml:space="preserve">CRITERIOS POR COMPONENTE </t>
  </si>
  <si>
    <r>
      <t>INTERPRETACIÓN DEL RESULTADO DE LA AUTOEVALUACIÓN</t>
    </r>
    <r>
      <rPr>
        <b/>
        <vertAlign val="superscript"/>
        <sz val="12"/>
        <color theme="1"/>
        <rFont val="Times New Roman"/>
        <family val="1"/>
      </rPr>
      <t xml:space="preserve">2 </t>
    </r>
  </si>
  <si>
    <r>
      <rPr>
        <vertAlign val="superscript"/>
        <sz val="11"/>
        <color theme="1"/>
        <rFont val="Times New Roman"/>
        <family val="1"/>
      </rPr>
      <t>1</t>
    </r>
    <r>
      <rPr>
        <sz val="11"/>
        <color theme="1"/>
        <rFont val="Times New Roman"/>
        <family val="1"/>
      </rPr>
      <t xml:space="preserve"> Totalice por cada componente, la cantidad de criterios en los cuales contestó que </t>
    </r>
    <r>
      <rPr>
        <b/>
        <sz val="11"/>
        <color theme="1"/>
        <rFont val="Times New Roman"/>
        <family val="1"/>
      </rPr>
      <t xml:space="preserve">sí </t>
    </r>
    <r>
      <rPr>
        <sz val="11"/>
        <color theme="1"/>
        <rFont val="Times New Roman"/>
        <family val="1"/>
      </rPr>
      <t xml:space="preserve">(cumple), según los resultados del </t>
    </r>
    <r>
      <rPr>
        <b/>
        <sz val="11"/>
        <color theme="1"/>
        <rFont val="Times New Roman"/>
        <family val="1"/>
      </rPr>
      <t>Anejo 1</t>
    </r>
    <r>
      <rPr>
        <sz val="11"/>
        <color theme="1"/>
        <rFont val="Times New Roman"/>
        <family val="1"/>
      </rPr>
      <t xml:space="preserve">. La cantidad total debe coincidir con la cantidad total de </t>
    </r>
    <r>
      <rPr>
        <b/>
        <sz val="11"/>
        <color theme="1"/>
        <rFont val="Times New Roman"/>
        <family val="1"/>
      </rPr>
      <t xml:space="preserve">sí </t>
    </r>
    <r>
      <rPr>
        <sz val="11"/>
        <color theme="1"/>
        <rFont val="Times New Roman"/>
        <family val="1"/>
      </rPr>
      <t xml:space="preserve">que totalizó al final del </t>
    </r>
    <r>
      <rPr>
        <b/>
        <sz val="11"/>
        <color theme="1"/>
        <rFont val="Times New Roman"/>
        <family val="1"/>
      </rPr>
      <t>Anejo 1</t>
    </r>
    <r>
      <rPr>
        <sz val="11"/>
        <color theme="1"/>
        <rFont val="Times New Roman"/>
        <family val="1"/>
      </rPr>
      <t xml:space="preserve">. </t>
    </r>
  </si>
  <si>
    <r>
      <t>CANTIDAD</t>
    </r>
    <r>
      <rPr>
        <b/>
        <vertAlign val="superscript"/>
        <sz val="10"/>
        <color theme="1"/>
        <rFont val="Times New Roman"/>
        <family val="1"/>
      </rPr>
      <t>1</t>
    </r>
  </si>
  <si>
    <r>
      <t xml:space="preserve">RESULTADOS DE LA AUTOEVALUACIÓN </t>
    </r>
    <r>
      <rPr>
        <b/>
        <vertAlign val="superscript"/>
        <sz val="10"/>
        <color theme="1"/>
        <rFont val="Times New Roman"/>
        <family val="1"/>
      </rPr>
      <t>2</t>
    </r>
  </si>
  <si>
    <t>DIFERENCIA  (NO CUMPLE)</t>
  </si>
  <si>
    <t>TOTAL</t>
  </si>
  <si>
    <t>PORCIENTO</t>
  </si>
  <si>
    <t xml:space="preserve">PORCIENTO </t>
  </si>
  <si>
    <t>PORCIENTO DE CUMPLIMIENTO DEL TOTAL DE CRITERIOS</t>
  </si>
  <si>
    <t xml:space="preserve">CRITERIOS CON LOS QUE CUMPLE,    POR COMPONENTE </t>
  </si>
  <si>
    <t>CUMPLE SUSTANCIALMENTE                               (80-89%)</t>
  </si>
  <si>
    <t xml:space="preserve">NO CUMPLE                          (79% o menos) </t>
  </si>
  <si>
    <r>
      <rPr>
        <vertAlign val="superscript"/>
        <sz val="11"/>
        <color theme="1"/>
        <rFont val="Times New Roman"/>
        <family val="1"/>
      </rPr>
      <t>2</t>
    </r>
    <r>
      <rPr>
        <sz val="11"/>
        <color theme="1"/>
        <rFont val="Times New Roman"/>
        <family val="1"/>
      </rPr>
      <t xml:space="preserve"> Este resultado es preliminar, ya que está sujeto a las visitas que efectúen nuestros auditores para verificar el establecimiento del PROCIP. El porciento de cumplimiento a nivel total debe coincidir con el </t>
    </r>
    <r>
      <rPr>
        <b/>
        <sz val="11"/>
        <color theme="1"/>
        <rFont val="Times New Roman"/>
        <family val="1"/>
      </rPr>
      <t>Porciento de Cumplimiento del Total de Criterios</t>
    </r>
    <r>
      <rPr>
        <sz val="11"/>
        <color theme="1"/>
        <rFont val="Times New Roman"/>
        <family val="1"/>
      </rPr>
      <t xml:space="preserve"> que computó al final del </t>
    </r>
    <r>
      <rPr>
        <b/>
        <sz val="11"/>
        <color theme="1"/>
        <rFont val="Times New Roman"/>
        <family val="1"/>
      </rPr>
      <t>Anejo 1</t>
    </r>
    <r>
      <rPr>
        <sz val="11"/>
        <color theme="1"/>
        <rFont val="Times New Roman"/>
        <family val="1"/>
      </rPr>
      <t>.</t>
    </r>
  </si>
  <si>
    <t>CUMPLE
(90-100%)</t>
  </si>
  <si>
    <t>Página 1/2</t>
  </si>
  <si>
    <t>Página 2/2</t>
  </si>
  <si>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unidad cumplió y el porciento de cumplimiento de los criterios se computarán automáticamente. Véase la nota al calce 1.</t>
    </r>
  </si>
  <si>
    <t>La unidad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</si>
  <si>
    <t>La unidad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</si>
  <si>
    <t>La unidad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</si>
  <si>
    <t>Resumen de Resultados de la Autoevaluación del Establecimiento del Programa de Control Interno y de Prevención al 30 de junio de 2015, aplicable a las universidades y los recintos de la Universidad de Puerto Rico, a la Estación Experimental Agrícola y al Servicio de Extensión Agrícola del Colegio de Ciencias Agrícolas</t>
  </si>
  <si>
    <t>INTERPRETACIÓN DE LOS RESULTADOS DE LA AUTOEVALUACIÓN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</si>
</sst>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Times New Roman"/>
      <family val="1"/>
    </font>
    <font>
      <b/>
      <sz val="10"/>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b/>
      <vertAlign val="superscript"/>
      <sz val="12"/>
      <color theme="1"/>
      <name val="Times New Roman"/>
      <family val="1"/>
    </font>
    <font>
      <vertAlign val="superscript"/>
      <sz val="11"/>
      <color theme="1"/>
      <name val="Times New Roman"/>
      <family val="1"/>
    </font>
    <font>
      <sz val="10"/>
      <color theme="1"/>
      <name val="Times New Roman"/>
      <family val="1"/>
    </font>
    <font>
      <sz val="10"/>
      <color theme="1"/>
      <name val="Calibri"/>
      <family val="2"/>
      <scheme val="minor"/>
    </font>
    <font>
      <b/>
      <sz val="10"/>
      <color theme="1"/>
      <name val="Calibri"/>
      <family val="2"/>
      <scheme val="minor"/>
    </font>
    <font>
      <b/>
      <vertAlign val="superscript"/>
      <sz val="10"/>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9" fontId="4" fillId="0" borderId="7" xfId="0" applyNumberFormat="1" applyFont="1" applyBorder="1" applyAlignment="1">
      <alignment horizont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lignment horizontal="center"/>
    </xf>
    <xf numFmtId="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9" fontId="4" fillId="2" borderId="8" xfId="0" applyNumberFormat="1" applyFont="1" applyFill="1" applyBorder="1" applyAlignment="1">
      <alignment horizontal="center" vertical="center"/>
    </xf>
    <xf numFmtId="0" fontId="3" fillId="0" borderId="0" xfId="0" applyFont="1" applyAlignment="1">
      <alignment horizontal="center"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7" fillId="0" borderId="0" xfId="0" applyFont="1" applyAlignment="1">
      <alignment horizontal="center" vertical="center"/>
    </xf>
    <xf numFmtId="0" fontId="0" fillId="0" borderId="0" xfId="0" applyAlignment="1">
      <alignment horizontal="left" vertical="center" wrapText="1"/>
    </xf>
    <xf numFmtId="0" fontId="9" fillId="0" borderId="0" xfId="0" applyFont="1" applyAlignment="1">
      <alignment horizontal="center" vertical="center"/>
    </xf>
    <xf numFmtId="0" fontId="10" fillId="0" borderId="0" xfId="0" applyFont="1"/>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center" vertical="center" wrapText="1"/>
    </xf>
    <xf numFmtId="0" fontId="4" fillId="0" borderId="0" xfId="0" applyFont="1" applyAlignment="1">
      <alignment horizontal="right"/>
    </xf>
    <xf numFmtId="0" fontId="4"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10" fontId="3" fillId="0" borderId="1" xfId="0" applyNumberFormat="1" applyFont="1" applyBorder="1" applyAlignment="1">
      <alignment horizontal="center" vertical="center"/>
    </xf>
    <xf numFmtId="0" fontId="5" fillId="0" borderId="0" xfId="0" applyFont="1"/>
    <xf numFmtId="0" fontId="4" fillId="0" borderId="7" xfId="0" applyFont="1" applyFill="1" applyBorder="1" applyAlignment="1">
      <alignment horizontal="center"/>
    </xf>
    <xf numFmtId="9" fontId="3" fillId="0" borderId="1" xfId="0" applyNumberFormat="1" applyFont="1" applyBorder="1" applyAlignment="1">
      <alignment horizontal="center"/>
    </xf>
    <xf numFmtId="9" fontId="3" fillId="0" borderId="2" xfId="0" applyNumberFormat="1" applyFont="1" applyBorder="1" applyAlignment="1">
      <alignment horizontal="center"/>
    </xf>
    <xf numFmtId="0" fontId="3" fillId="0" borderId="0" xfId="0" applyFont="1" applyAlignment="1">
      <alignment horizontal="justify" vertical="center" wrapText="1"/>
    </xf>
    <xf numFmtId="0" fontId="0" fillId="0" borderId="0" xfId="0" applyFont="1" applyAlignment="1">
      <alignment horizontal="justify" wrapText="1"/>
    </xf>
    <xf numFmtId="0" fontId="2"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3" fillId="0" borderId="0" xfId="0" applyFont="1" applyAlignment="1">
      <alignment horizontal="center" wrapText="1"/>
    </xf>
    <xf numFmtId="0" fontId="2" fillId="0" borderId="0" xfId="0" applyFont="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4"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drawings/_rels/drawing1.xml.rels><?xml version="1.0" encoding="UTF-8" standalone="yes"?>
<Relationships xmlns="http://schemas.openxmlformats.org/package/2006/relationships"><Relationship Id="rId2" Type="http://schemas.openxmlformats.org/officeDocument/2006/relationships/image" Target="http://intranet/images/Escudo_2010_Aprobad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57151</xdr:rowOff>
    </xdr:from>
    <xdr:to>
      <xdr:col>0</xdr:col>
      <xdr:colOff>514350</xdr:colOff>
      <xdr:row>2</xdr:row>
      <xdr:rowOff>19051</xdr:rowOff>
    </xdr:to>
    <xdr:pic>
      <xdr:nvPicPr>
        <xdr:cNvPr id="5" name="Picture 4" descr="Emblema OC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0025" y="57151"/>
          <a:ext cx="314325" cy="342900"/>
        </a:xfrm>
        <a:prstGeom prst="rect">
          <a:avLst/>
        </a:prstGeom>
        <a:noFill/>
        <a:ln>
          <a:noFill/>
        </a:ln>
      </xdr:spPr>
    </xdr:pic>
    <xdr:clientData/>
  </xdr:twoCellAnchor>
</xdr:wsDr>
</file>

<file path=xl/revisions/_rels/revisionHeaders.xml.rels><?xml version="1.0" encoding="UTF-8" standalone="yes"?>
<Relationships xmlns="http://schemas.openxmlformats.org/package/2006/relationships"><Relationship Id="rId13" Type="http://schemas.openxmlformats.org/officeDocument/2006/relationships/revisionLog" Target="revisionLog3.xml"/><Relationship Id="rId18" Type="http://schemas.openxmlformats.org/officeDocument/2006/relationships/revisionLog" Target="revisionLog10.xml"/><Relationship Id="rId12" Type="http://schemas.openxmlformats.org/officeDocument/2006/relationships/revisionLog" Target="revisionLog2.xml"/><Relationship Id="rId17" Type="http://schemas.openxmlformats.org/officeDocument/2006/relationships/revisionLog" Target="revisionLog7.xml"/><Relationship Id="rId16" Type="http://schemas.openxmlformats.org/officeDocument/2006/relationships/revisionLog" Target="revisionLog6.xml"/><Relationship Id="rId20" Type="http://schemas.openxmlformats.org/officeDocument/2006/relationships/revisionLog" Target="revisionLog12.xml"/><Relationship Id="rId11" Type="http://schemas.openxmlformats.org/officeDocument/2006/relationships/revisionLog" Target="revisionLog1.xml"/><Relationship Id="rId15" Type="http://schemas.openxmlformats.org/officeDocument/2006/relationships/revisionLog" Target="revisionLog5.xml"/><Relationship Id="rId10" Type="http://schemas.openxmlformats.org/officeDocument/2006/relationships/revisionLog" Target="revisionLog9.xml"/><Relationship Id="rId19" Type="http://schemas.openxmlformats.org/officeDocument/2006/relationships/revisionLog" Target="revisionLog11.xml"/><Relationship Id="rId9" Type="http://schemas.openxmlformats.org/officeDocument/2006/relationships/revisionLog" Target="revisionLog8.xml"/><Relationship Id="rId1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4464ADD-C56D-4E66-9FAA-70DFD135704F}" diskRevisions="1" revisionId="214" version="3">
  <header guid="{BD10BE53-B28A-4492-A1B5-961E8E06D57E}" dateTime="2015-01-15T10:39:19" maxSheetId="3" userName="Miriam Diaz Viera (Div.O)" r:id="rId9" minRId="81" maxRId="92">
    <sheetIdMap count="2">
      <sheetId val="1"/>
      <sheetId val="2"/>
    </sheetIdMap>
  </header>
  <header guid="{CC086150-87AF-4E9C-B020-97D420878D61}" dateTime="2015-01-15T10:58:27" maxSheetId="3" userName="Miriam Diaz Viera (Div.O)" r:id="rId10" minRId="93">
    <sheetIdMap count="2">
      <sheetId val="1"/>
      <sheetId val="2"/>
    </sheetIdMap>
  </header>
  <header guid="{CF43AD8B-9B2D-4FE1-9B67-445321F4745E}" dateTime="2015-01-15T11:15:53" maxSheetId="3" userName="Miriam Diaz Viera (Div.O)" r:id="rId11">
    <sheetIdMap count="2">
      <sheetId val="1"/>
      <sheetId val="2"/>
    </sheetIdMap>
  </header>
  <header guid="{2732DA07-20CF-4464-B288-83CA9D211538}" dateTime="2015-01-15T12:04:46" maxSheetId="3" userName="Miriam Diaz Viera (Div.O)" r:id="rId12" minRId="95" maxRId="98">
    <sheetIdMap count="2">
      <sheetId val="1"/>
      <sheetId val="2"/>
    </sheetIdMap>
  </header>
  <header guid="{040C4266-9D74-4115-8781-99563691F573}" dateTime="2015-01-16T07:21:24" maxSheetId="3" userName="Miriam Diaz Viera (Div.O)" r:id="rId13" minRId="100">
    <sheetIdMap count="2">
      <sheetId val="1"/>
      <sheetId val="2"/>
    </sheetIdMap>
  </header>
  <header guid="{5FC3A7BB-5DE5-49EC-8FF4-B31D88506D1C}" dateTime="2015-01-16T10:12:04" maxSheetId="3" userName="Miriam Diaz Viera (Div.O)" r:id="rId14" minRId="102" maxRId="172">
    <sheetIdMap count="2">
      <sheetId val="1"/>
      <sheetId val="2"/>
    </sheetIdMap>
  </header>
  <header guid="{62C90E0E-CC32-4F9D-9C5D-91E0AB5E427D}" dateTime="2015-01-16T13:23:20" maxSheetId="3" userName="Miriam Diaz Viera (Div.O)" r:id="rId15" minRId="174" maxRId="207">
    <sheetIdMap count="2">
      <sheetId val="1"/>
      <sheetId val="2"/>
    </sheetIdMap>
  </header>
  <header guid="{E8EB814D-B3EF-49E3-BEEF-E906C0CCA6A7}" dateTime="2015-01-16T13:24:53" maxSheetId="3" userName="Miriam Diaz Viera (Div.O)" r:id="rId16">
    <sheetIdMap count="2">
      <sheetId val="1"/>
      <sheetId val="2"/>
    </sheetIdMap>
  </header>
  <header guid="{E4DE8733-A741-4511-81E8-3B8ABA433D76}" dateTime="2015-01-20T07:54:56" maxSheetId="3" userName="Miriam Diaz Viera (Div.O)" r:id="rId17" minRId="208" maxRId="209">
    <sheetIdMap count="2">
      <sheetId val="1"/>
      <sheetId val="2"/>
    </sheetIdMap>
  </header>
  <header guid="{27EDA880-47C4-4DA1-AE14-C19CA77EE5C8}" dateTime="2015-01-20T07:55:39" maxSheetId="3" userName="Miriam Diaz Viera (Div.O)" r:id="rId18" minRId="211">
    <sheetIdMap count="2">
      <sheetId val="1"/>
      <sheetId val="2"/>
    </sheetIdMap>
  </header>
  <header guid="{8FC6C117-151A-46CF-B7B9-CE5124D4B93A}" dateTime="2015-01-20T16:08:05" maxSheetId="3" userName="EDGARDO CASTRO RIVERA" r:id="rId19">
    <sheetIdMap count="2">
      <sheetId val="1"/>
      <sheetId val="2"/>
    </sheetIdMap>
  </header>
  <header guid="{C4464ADD-C56D-4E66-9FAA-70DFD135704F}" dateTime="2015-01-26T11:19:04" maxSheetId="3" userName="Walesca E. Rivera Andino (Div.L)" r:id="rId2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 sId="1">
    <oc r="A26" t="inlineStr">
      <is>
        <t>III. INTERPRETACIÓN DE LOS RESULTADOS DE LA AUTOEVALUACIÓN</t>
      </is>
    </oc>
    <nc r="A26" t="inlineStr">
      <is>
        <t>INTERPRETACIÓN DE LOS RESULTADOS DE LA AUTOEVALUACIÓN</t>
      </is>
    </nc>
  </rcc>
  <rcv guid="{DBCE45EA-7717-47E7-B305-27F4DBB98C38}" action="delete"/>
  <rdn rId="0" localSheetId="1" customView="1" name="Z_DBCE45EA_7717_47E7_B305_27F4DBB98C38_.wvu.PrintArea" hidden="1" oldHidden="1">
    <formula>'RESUMEN DE RESULTADOS'!$A$1:$H$35</formula>
    <oldFormula>'RESUMEN DE RESULTADOS'!$A$1:$H$35</oldFormula>
  </rdn>
  <rcv guid="{DBCE45EA-7717-47E7-B305-27F4DBB98C3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A54263B_ED75_4865_AD9D_C0EABC270056_.wvu.PrintArea" hidden="1" oldHidden="1">
    <formula>'RESUMEN DE RESULTADOS'!$A$1:$H$35</formula>
  </rdn>
  <rcv guid="{9A54263B-ED75-4865-AD9D-C0EABC27005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B946E47_D59C_4081_8D0E_A38BFA5361DF_.wvu.PrintArea" hidden="1" oldHidden="1">
    <formula>'RESUMEN DE RESULTADOS'!$A$1:$H$35</formula>
  </rdn>
  <rcv guid="{4B946E47-D59C-4081-8D0E-A38BFA5361D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c r="C15">
      <f>6/49</f>
    </oc>
    <nc r="C15">
      <f>7/49</f>
    </nc>
  </rcc>
  <rcc rId="96" sId="1">
    <oc r="C16">
      <f>24/49</f>
    </oc>
    <nc r="C16">
      <f>23/49</f>
    </nc>
  </rcc>
  <rcc rId="97" sId="1">
    <oc r="C33">
      <f>6/46</f>
    </oc>
    <nc r="C33">
      <f>7/46</f>
    </nc>
  </rcc>
  <rcc rId="98" sId="1">
    <oc r="C34">
      <f>23/46</f>
    </oc>
    <nc r="C34">
      <f>22/46</f>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oc>
    <nc r="A27"/>
  </rcc>
  <rcc rId="103" sId="1">
    <oc r="D29" t="inlineStr">
      <is>
        <r>
          <t xml:space="preserve">RESULTADOS DE LA AUTOEVALUACIÓN </t>
        </r>
        <r>
          <rPr>
            <b/>
            <vertAlign val="superscript"/>
            <sz val="10"/>
            <color theme="1"/>
            <rFont val="Times New Roman"/>
            <family val="1"/>
          </rPr>
          <t>2</t>
        </r>
      </is>
    </oc>
    <nc r="D29"/>
  </rcc>
  <rcc rId="104" sId="1">
    <oc r="A30" t="inlineStr">
      <is>
        <t>COMPONENTE</t>
      </is>
    </oc>
    <nc r="A30"/>
  </rcc>
  <rcc rId="105" sId="1">
    <oc r="B30" t="inlineStr">
      <is>
        <t xml:space="preserve">CRITERIOS POR COMPONENTE </t>
      </is>
    </oc>
    <nc r="B30"/>
  </rcc>
  <rcc rId="106" sId="1">
    <oc r="D30" t="inlineStr">
      <is>
        <t xml:space="preserve">CRITERIOS CON LOS QUE CUMPLE, POR COMPONENTE </t>
      </is>
    </oc>
    <nc r="D30"/>
  </rcc>
  <rcc rId="107" sId="1">
    <oc r="F30" t="inlineStr">
      <is>
        <t>DIFERENCIA (NO CUMPLE)</t>
      </is>
    </oc>
    <nc r="F30"/>
  </rcc>
  <rcc rId="108" sId="1">
    <oc r="B31" t="inlineStr">
      <is>
        <t>CANTIDAD</t>
      </is>
    </oc>
    <nc r="B31"/>
  </rcc>
  <rcc rId="109" sId="1">
    <oc r="C31" t="inlineStr">
      <is>
        <t>PORCIENTO</t>
      </is>
    </oc>
    <nc r="C31"/>
  </rcc>
  <rcc rId="110" sId="1">
    <oc r="D31" t="inlineStr">
      <is>
        <r>
          <t>CANTIDAD</t>
        </r>
        <r>
          <rPr>
            <b/>
            <vertAlign val="superscript"/>
            <sz val="11"/>
            <color theme="1"/>
            <rFont val="Times New Roman"/>
            <family val="1"/>
          </rPr>
          <t>1</t>
        </r>
      </is>
    </oc>
    <nc r="D31"/>
  </rcc>
  <rcc rId="111" sId="1">
    <oc r="E31" t="inlineStr">
      <is>
        <t>PORCIENTO</t>
      </is>
    </oc>
    <nc r="E31"/>
  </rcc>
  <rcc rId="112" sId="1">
    <oc r="F31" t="inlineStr">
      <is>
        <t>CANTIDAD</t>
      </is>
    </oc>
    <nc r="F31"/>
  </rcc>
  <rcc rId="113" sId="1">
    <oc r="G31" t="inlineStr">
      <is>
        <t xml:space="preserve">PORCIENTO </t>
      </is>
    </oc>
    <nc r="G31"/>
  </rcc>
  <rcc rId="114" sId="1">
    <oc r="A32">
      <v>1</v>
    </oc>
    <nc r="A32"/>
  </rcc>
  <rcc rId="115" sId="1">
    <oc r="B32">
      <v>7</v>
    </oc>
    <nc r="B32"/>
  </rcc>
  <rcc rId="116" sId="1">
    <oc r="C32">
      <f>7/46</f>
    </oc>
    <nc r="C32"/>
  </rcc>
  <rcc rId="117" sId="1">
    <oc r="D32">
      <v>0</v>
    </oc>
    <nc r="D32"/>
  </rcc>
  <rcc rId="118" sId="1">
    <oc r="E32">
      <f>D32/46</f>
    </oc>
    <nc r="E32"/>
  </rcc>
  <rcc rId="119" sId="1">
    <oc r="F32">
      <f>D32-B32</f>
    </oc>
    <nc r="F32"/>
  </rcc>
  <rcc rId="120" sId="1">
    <oc r="G32">
      <f>E32-C32</f>
    </oc>
    <nc r="G32"/>
  </rcc>
  <rcc rId="121" sId="1">
    <oc r="A33">
      <v>2</v>
    </oc>
    <nc r="A33"/>
  </rcc>
  <rcc rId="122" sId="1">
    <oc r="B33">
      <v>7</v>
    </oc>
    <nc r="B33"/>
  </rcc>
  <rcc rId="123" sId="1">
    <oc r="C33">
      <f>7/46</f>
    </oc>
    <nc r="C33"/>
  </rcc>
  <rcc rId="124" sId="1">
    <oc r="D33">
      <v>0</v>
    </oc>
    <nc r="D33"/>
  </rcc>
  <rcc rId="125" sId="1">
    <oc r="E33">
      <f>D33/46</f>
    </oc>
    <nc r="E33"/>
  </rcc>
  <rcc rId="126" sId="1">
    <oc r="F33">
      <f>D33-B33</f>
    </oc>
    <nc r="F33"/>
  </rcc>
  <rcc rId="127" sId="1">
    <oc r="G33">
      <f>E33-C33</f>
    </oc>
    <nc r="G33"/>
  </rcc>
  <rcc rId="128" sId="1">
    <oc r="A34">
      <v>3</v>
    </oc>
    <nc r="A34"/>
  </rcc>
  <rcc rId="129" sId="1">
    <oc r="B34">
      <v>22</v>
    </oc>
    <nc r="B34"/>
  </rcc>
  <rcc rId="130" sId="1">
    <oc r="C34">
      <f>22/46</f>
    </oc>
    <nc r="C34"/>
  </rcc>
  <rcc rId="131" sId="1">
    <oc r="D34">
      <v>0</v>
    </oc>
    <nc r="D34"/>
  </rcc>
  <rcc rId="132" sId="1">
    <oc r="E34">
      <f>D34/46</f>
    </oc>
    <nc r="E34"/>
  </rcc>
  <rcc rId="133" sId="1">
    <oc r="F34">
      <f>D34-B34</f>
    </oc>
    <nc r="F34"/>
  </rcc>
  <rcc rId="134" sId="1">
    <oc r="G34">
      <f>E34-C34</f>
    </oc>
    <nc r="G34"/>
  </rcc>
  <rcc rId="135" sId="1">
    <oc r="A35">
      <v>4</v>
    </oc>
    <nc r="A35"/>
  </rcc>
  <rcc rId="136" sId="1">
    <oc r="B35">
      <v>8</v>
    </oc>
    <nc r="B35"/>
  </rcc>
  <rcc rId="137" sId="1">
    <oc r="C35">
      <f>8/46</f>
    </oc>
    <nc r="C35"/>
  </rcc>
  <rcc rId="138" sId="1">
    <oc r="D35">
      <v>0</v>
    </oc>
    <nc r="D35"/>
  </rcc>
  <rcc rId="139" sId="1">
    <oc r="E35">
      <f>D35/46</f>
    </oc>
    <nc r="E35"/>
  </rcc>
  <rcc rId="140" sId="1">
    <oc r="F35">
      <f>D35-B35</f>
    </oc>
    <nc r="F35"/>
  </rcc>
  <rcc rId="141" sId="1">
    <oc r="G35">
      <f>E35-C35</f>
    </oc>
    <nc r="G35"/>
  </rcc>
  <rcc rId="142" sId="1">
    <oc r="A36">
      <v>5</v>
    </oc>
    <nc r="A36"/>
  </rcc>
  <rcc rId="143" sId="1">
    <oc r="B36">
      <v>2</v>
    </oc>
    <nc r="B36"/>
  </rcc>
  <rcc rId="144" sId="1">
    <oc r="C36">
      <f>2/46</f>
    </oc>
    <nc r="C36"/>
  </rcc>
  <rcc rId="145" sId="1">
    <oc r="D36">
      <v>0</v>
    </oc>
    <nc r="D36"/>
  </rcc>
  <rcc rId="146" sId="1">
    <oc r="E36">
      <f>D36/46</f>
    </oc>
    <nc r="E36"/>
  </rcc>
  <rcc rId="147" sId="1">
    <oc r="F36">
      <f>D36-B36</f>
    </oc>
    <nc r="F36"/>
  </rcc>
  <rcc rId="148" sId="1">
    <oc r="G36">
      <f>E36-C36</f>
    </oc>
    <nc r="G36"/>
  </rcc>
  <rcc rId="149" sId="1">
    <oc r="A37" t="inlineStr">
      <is>
        <t>TOTAL</t>
      </is>
    </oc>
    <nc r="A37"/>
  </rcc>
  <rcc rId="150" sId="1">
    <oc r="B37">
      <f>SUM(B32:B36)</f>
    </oc>
    <nc r="B37"/>
  </rcc>
  <rcc rId="151" sId="1">
    <oc r="C37">
      <f>SUM(C32:C36)</f>
    </oc>
    <nc r="C37"/>
  </rcc>
  <rcc rId="152" sId="1">
    <oc r="D37">
      <f>SUM(D32:D36)</f>
    </oc>
    <nc r="D37"/>
  </rcc>
  <rcc rId="153" sId="1">
    <oc r="E37">
      <f>SUM(E32:E36)</f>
    </oc>
    <nc r="E37"/>
  </rcc>
  <rcc rId="154" sId="1">
    <oc r="F37">
      <f>SUM(F32:F36)</f>
    </oc>
    <nc r="F37"/>
  </rcc>
  <rcc rId="155" sId="1">
    <oc r="G37">
      <f>SUM(G32:G36)</f>
    </oc>
    <nc r="G37"/>
  </rcc>
  <rrc rId="156"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alignment horizontal="left" wrapText="1" readingOrder="0"/>
      </dxf>
    </rfmt>
    <rfmt sheetId="1" sqref="B27" start="0" length="0">
      <dxf>
        <font>
          <b/>
          <sz val="12"/>
          <name val="Times New Roman"/>
          <scheme val="none"/>
        </font>
        <alignment horizontal="left" wrapText="1" readingOrder="0"/>
      </dxf>
    </rfmt>
    <rfmt sheetId="1" sqref="C27" start="0" length="0">
      <dxf>
        <font>
          <b/>
          <sz val="12"/>
          <name val="Times New Roman"/>
          <scheme val="none"/>
        </font>
        <alignment horizontal="left" wrapText="1" readingOrder="0"/>
      </dxf>
    </rfmt>
    <rfmt sheetId="1" sqref="D27" start="0" length="0">
      <dxf>
        <font>
          <b/>
          <sz val="12"/>
          <name val="Times New Roman"/>
          <scheme val="none"/>
        </font>
        <alignment horizontal="left" wrapText="1" readingOrder="0"/>
      </dxf>
    </rfmt>
    <rfmt sheetId="1" sqref="E27" start="0" length="0">
      <dxf>
        <font>
          <b/>
          <sz val="12"/>
          <name val="Times New Roman"/>
          <scheme val="none"/>
        </font>
        <alignment horizontal="left" wrapText="1" readingOrder="0"/>
      </dxf>
    </rfmt>
    <rfmt sheetId="1" sqref="F27" start="0" length="0">
      <dxf>
        <font>
          <b/>
          <sz val="12"/>
          <name val="Times New Roman"/>
          <scheme val="none"/>
        </font>
        <alignment horizontal="left" wrapText="1" readingOrder="0"/>
      </dxf>
    </rfmt>
    <rfmt sheetId="1" sqref="G27" start="0" length="0">
      <dxf>
        <font>
          <b/>
          <sz val="12"/>
          <name val="Times New Roman"/>
          <scheme val="none"/>
        </font>
        <alignment horizontal="left" wrapText="1" readingOrder="0"/>
      </dxf>
    </rfmt>
    <rfmt sheetId="1" sqref="H27" start="0" length="0">
      <dxf>
        <font>
          <b/>
          <sz val="12"/>
          <name val="Times New Roman"/>
          <scheme val="none"/>
        </font>
        <alignment horizontal="left" wrapText="1" readingOrder="0"/>
      </dxf>
    </rfmt>
  </rrc>
  <rrc rId="157"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alignment horizontal="justify" wrapText="1" readingOrder="0"/>
      </dxf>
    </rfmt>
    <rfmt sheetId="1" sqref="B27" start="0" length="0">
      <dxf>
        <font>
          <b/>
          <sz val="12"/>
          <name val="Times New Roman"/>
          <scheme val="none"/>
        </font>
        <alignment horizontal="justify" wrapText="1" readingOrder="0"/>
      </dxf>
    </rfmt>
    <rfmt sheetId="1" sqref="C27" start="0" length="0">
      <dxf>
        <font>
          <b/>
          <sz val="12"/>
          <name val="Times New Roman"/>
          <scheme val="none"/>
        </font>
        <alignment horizontal="justify" wrapText="1" readingOrder="0"/>
      </dxf>
    </rfmt>
    <rfmt sheetId="1" sqref="D27" start="0" length="0">
      <dxf>
        <font>
          <b/>
          <sz val="12"/>
          <name val="Times New Roman"/>
          <scheme val="none"/>
        </font>
        <alignment horizontal="justify" wrapText="1" readingOrder="0"/>
      </dxf>
    </rfmt>
    <rfmt sheetId="1" sqref="E27" start="0" length="0">
      <dxf>
        <font>
          <b/>
          <sz val="12"/>
          <name val="Times New Roman"/>
          <scheme val="none"/>
        </font>
        <alignment horizontal="justify" wrapText="1" readingOrder="0"/>
      </dxf>
    </rfmt>
    <rfmt sheetId="1" sqref="F27" start="0" length="0">
      <dxf>
        <font>
          <b/>
          <sz val="12"/>
          <name val="Times New Roman"/>
          <scheme val="none"/>
        </font>
        <alignment horizontal="justify" wrapText="1" readingOrder="0"/>
      </dxf>
    </rfmt>
    <rfmt sheetId="1" sqref="G27" start="0" length="0">
      <dxf>
        <font>
          <b/>
          <sz val="12"/>
          <name val="Times New Roman"/>
          <scheme val="none"/>
        </font>
        <alignment horizontal="justify" wrapText="1" readingOrder="0"/>
      </dxf>
    </rfmt>
    <rfmt sheetId="1" sqref="H27" start="0" length="0">
      <dxf>
        <font>
          <sz val="11"/>
          <color theme="1"/>
          <name val="Calibri"/>
          <scheme val="minor"/>
        </font>
        <alignment horizontal="general" wrapText="1" readingOrder="0"/>
      </dxf>
    </rfmt>
  </rrc>
  <rrc rId="158" sId="1" ref="A27:XFD27" action="deleteRow">
    <rfmt sheetId="1" xfDxf="1" sqref="A27:XFD27" start="0" length="0">
      <dxf>
        <font>
          <sz val="10"/>
          <name val="Times New Roman"/>
          <scheme val="none"/>
        </font>
        <alignment horizontal="center" vertical="center" readingOrder="0"/>
      </dxf>
    </rfmt>
    <rfmt sheetId="1" sqref="B27" start="0" length="0">
      <dxf>
        <font>
          <sz val="10"/>
          <name val="Times New Roman"/>
          <scheme val="minor"/>
        </font>
        <alignment horizontal="general" vertical="bottom" readingOrder="0"/>
      </dxf>
    </rfmt>
    <rfmt sheetId="1" sqref="C27" start="0" length="0">
      <dxf>
        <font>
          <sz val="10"/>
          <name val="Times New Roman"/>
          <scheme val="minor"/>
        </font>
        <alignment horizontal="general" vertical="bottom" readingOrder="0"/>
      </dxf>
    </rfmt>
    <rfmt sheetId="1" sqref="D27" start="0" length="0">
      <dxf>
        <font>
          <b/>
          <sz val="10"/>
          <name val="Times New Roman"/>
          <scheme val="none"/>
        </font>
        <fill>
          <patternFill patternType="solid">
            <bgColor rgb="FFFFC000"/>
          </patternFill>
        </fill>
        <alignment wrapText="1" readingOrder="0"/>
        <border outline="0">
          <left style="thin">
            <color indexed="64"/>
          </left>
          <top style="thin">
            <color indexed="64"/>
          </top>
          <bottom style="thin">
            <color indexed="64"/>
          </bottom>
        </border>
      </dxf>
    </rfmt>
    <rfmt sheetId="1" sqref="E27" start="0" length="0">
      <dxf>
        <font>
          <b/>
          <sz val="10"/>
          <name val="Times New Roman"/>
          <scheme val="none"/>
        </font>
        <fill>
          <patternFill patternType="solid">
            <bgColor rgb="FFFFC000"/>
          </patternFill>
        </fill>
        <alignment wrapText="1" readingOrder="0"/>
        <border outline="0">
          <top style="thin">
            <color indexed="64"/>
          </top>
          <bottom style="thin">
            <color indexed="64"/>
          </bottom>
        </border>
      </dxf>
    </rfmt>
    <rfmt sheetId="1" sqref="F27" start="0" length="0">
      <dxf>
        <font>
          <b/>
          <sz val="10"/>
          <name val="Times New Roman"/>
          <scheme val="none"/>
        </font>
        <fill>
          <patternFill patternType="solid">
            <bgColor rgb="FFFFC000"/>
          </patternFill>
        </fill>
        <alignment wrapText="1" readingOrder="0"/>
        <border outline="0">
          <top style="thin">
            <color indexed="64"/>
          </top>
          <bottom style="thin">
            <color indexed="64"/>
          </bottom>
        </border>
      </dxf>
    </rfmt>
    <rfmt sheetId="1" sqref="G27" start="0" length="0">
      <dxf>
        <font>
          <b/>
          <sz val="10"/>
          <name val="Times New Roman"/>
          <scheme val="none"/>
        </font>
        <fill>
          <patternFill patternType="solid">
            <bgColor rgb="FFFFC000"/>
          </patternFill>
        </fill>
        <alignment wrapText="1" readingOrder="0"/>
        <border outline="0">
          <right style="thin">
            <color indexed="64"/>
          </right>
          <top style="thin">
            <color indexed="64"/>
          </top>
          <bottom style="thin">
            <color indexed="64"/>
          </bottom>
        </border>
      </dxf>
    </rfmt>
  </rrc>
  <rrc rId="159" sId="1" ref="A27:XFD27" action="deleteRow">
    <rfmt sheetId="1" xfDxf="1" sqref="A27:XFD27" start="0" length="0">
      <dxf>
        <font>
          <sz val="10"/>
          <name val="Times New Roman"/>
          <scheme val="none"/>
        </font>
        <alignment horizontal="center" vertical="center" readingOrder="0"/>
      </dxf>
    </rfmt>
    <rfmt sheetId="1" sqref="A27" start="0" length="0">
      <dxf>
        <font>
          <b/>
          <sz val="10"/>
          <name val="Times New Roman"/>
          <scheme val="none"/>
        </font>
        <alignment wrapText="1" readingOrder="0"/>
        <border outline="0">
          <left style="thin">
            <color indexed="64"/>
          </left>
          <right style="thin">
            <color indexed="64"/>
          </right>
          <top style="thin">
            <color indexed="64"/>
          </top>
        </border>
      </dxf>
    </rfmt>
    <rfmt sheetId="1" sqref="B27" start="0" length="0">
      <dxf>
        <font>
          <b/>
          <sz val="10"/>
          <name val="Times New Roman"/>
          <scheme val="none"/>
        </font>
        <alignment wrapText="1" readingOrder="0"/>
        <border outline="0">
          <left style="thin">
            <color indexed="64"/>
          </left>
          <top style="thin">
            <color indexed="64"/>
          </top>
          <bottom style="thin">
            <color indexed="64"/>
          </bottom>
        </border>
      </dxf>
    </rfmt>
    <rfmt sheetId="1" sqref="C27" start="0" length="0">
      <dxf>
        <font>
          <b/>
          <sz val="10"/>
          <name val="Times New Roman"/>
          <scheme val="minor"/>
        </font>
        <alignment wrapText="1" readingOrder="0"/>
        <border outline="0">
          <right style="thin">
            <color indexed="64"/>
          </right>
          <top style="thin">
            <color indexed="64"/>
          </top>
          <bottom style="thin">
            <color indexed="64"/>
          </bottom>
        </border>
      </dxf>
    </rfmt>
    <rfmt sheetId="1" sqref="D27" start="0" length="0">
      <dxf>
        <font>
          <b/>
          <sz val="10"/>
          <name val="Times New Roman"/>
          <scheme val="none"/>
        </font>
        <alignment wrapText="1" readingOrder="0"/>
        <border outline="0">
          <left style="thin">
            <color indexed="64"/>
          </left>
          <top style="thin">
            <color indexed="64"/>
          </top>
          <bottom style="thin">
            <color indexed="64"/>
          </bottom>
        </border>
      </dxf>
    </rfmt>
    <rfmt sheetId="1" sqref="E27" start="0" length="0">
      <dxf>
        <font>
          <b/>
          <sz val="10"/>
          <name val="Times New Roman"/>
          <scheme val="none"/>
        </font>
        <alignment wrapText="1" readingOrder="0"/>
        <border outline="0">
          <right style="thin">
            <color indexed="64"/>
          </right>
          <top style="thin">
            <color indexed="64"/>
          </top>
          <bottom style="thin">
            <color indexed="64"/>
          </bottom>
        </border>
      </dxf>
    </rfmt>
    <rfmt sheetId="1" sqref="F27" start="0" length="0">
      <dxf>
        <font>
          <b/>
          <sz val="10"/>
          <name val="Times New Roman"/>
          <scheme val="none"/>
        </font>
        <alignment wrapText="1" readingOrder="0"/>
        <border outline="0">
          <left style="thin">
            <color indexed="64"/>
          </left>
          <top style="thin">
            <color indexed="64"/>
          </top>
          <bottom style="thin">
            <color indexed="64"/>
          </bottom>
        </border>
      </dxf>
    </rfmt>
    <rfmt sheetId="1" sqref="G27" start="0" length="0">
      <dxf>
        <font>
          <b/>
          <sz val="10"/>
          <name val="Times New Roman"/>
          <scheme val="minor"/>
        </font>
        <alignment wrapText="1" readingOrder="0"/>
        <border outline="0">
          <right style="thin">
            <color indexed="64"/>
          </right>
          <top style="thin">
            <color indexed="64"/>
          </top>
          <bottom style="thin">
            <color indexed="64"/>
          </bottom>
        </border>
      </dxf>
    </rfmt>
  </rrc>
  <rrc rId="160" sId="1" ref="A27:XFD27" action="deleteRow">
    <rfmt sheetId="1" xfDxf="1" sqref="A27:XFD27" start="0" length="0">
      <dxf>
        <font>
          <sz val="12"/>
          <name val="Times New Roman"/>
          <scheme val="none"/>
        </font>
        <alignment horizontal="center" vertical="center" readingOrder="0"/>
      </dxf>
    </rfmt>
    <rfmt sheetId="1" sqref="A27" start="0" length="0">
      <dxf>
        <font>
          <sz val="11"/>
          <color theme="1"/>
          <name val="Calibri"/>
          <scheme val="minor"/>
        </font>
        <alignment wrapText="1" readingOrder="0"/>
        <border outline="0">
          <left style="thin">
            <color indexed="64"/>
          </left>
          <right style="thin">
            <color indexed="64"/>
          </right>
          <bottom style="thin">
            <color indexed="64"/>
          </bottom>
        </border>
      </dxf>
    </rfmt>
    <rfmt sheetId="1" sqref="B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C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D27" start="0" length="0">
      <dxf>
        <font>
          <b/>
          <sz val="12"/>
          <name val="Times New Roman"/>
          <scheme val="none"/>
        </font>
        <fill>
          <patternFill patternType="solid">
            <bgColor theme="0" tint="-0.14999847407452621"/>
          </patternFill>
        </fill>
        <alignment wrapText="1" readingOrder="0"/>
        <border outline="0">
          <left style="thin">
            <color indexed="64"/>
          </left>
          <right style="thin">
            <color indexed="64"/>
          </right>
          <top style="thin">
            <color indexed="64"/>
          </top>
          <bottom style="thin">
            <color indexed="64"/>
          </bottom>
        </border>
      </dxf>
    </rfmt>
    <rfmt sheetId="1" sqref="E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F27" start="0" length="0">
      <dxf>
        <font>
          <b/>
          <sz val="12"/>
          <name val="Times New Roman"/>
          <scheme val="none"/>
        </font>
        <alignment wrapText="1" readingOrder="0"/>
        <border outline="0">
          <left style="thin">
            <color indexed="64"/>
          </left>
          <right style="thin">
            <color indexed="64"/>
          </right>
          <top style="thin">
            <color indexed="64"/>
          </top>
          <bottom style="thin">
            <color indexed="64"/>
          </bottom>
        </border>
      </dxf>
    </rfmt>
    <rfmt sheetId="1" sqref="G27" start="0" length="0">
      <dxf>
        <font>
          <b/>
          <sz val="12"/>
          <name val="Times New Roman"/>
          <scheme val="none"/>
        </font>
        <border outline="0">
          <left style="thin">
            <color indexed="64"/>
          </left>
          <right style="thin">
            <color indexed="64"/>
          </right>
          <top style="thin">
            <color indexed="64"/>
          </top>
          <bottom style="thin">
            <color indexed="64"/>
          </bottom>
        </border>
      </dxf>
    </rfmt>
  </rrc>
  <rrc rId="161"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2"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3"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4"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5"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rder>
      </dxf>
    </rfmt>
    <rfmt sheetId="1" sqref="B27" start="0" length="0">
      <dxf>
        <font>
          <sz val="12"/>
          <name val="Times New Roman"/>
          <scheme val="none"/>
        </font>
        <alignment vertical="top" readingOrder="0"/>
        <border outline="0">
          <left style="thin">
            <color indexed="64"/>
          </left>
          <right style="thin">
            <color indexed="64"/>
          </right>
          <top style="thin">
            <color indexed="64"/>
          </top>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6"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medium">
            <color indexed="64"/>
          </left>
          <right style="thin">
            <color indexed="64"/>
          </right>
          <top style="medium">
            <color indexed="64"/>
          </top>
          <bottom style="medium">
            <color indexed="64"/>
          </bottom>
        </border>
      </dxf>
    </rfmt>
    <rfmt sheetId="1" sqref="B27" start="0" length="0">
      <dxf>
        <font>
          <b/>
          <sz val="12"/>
          <name val="Times New Roman"/>
          <scheme val="none"/>
        </font>
        <alignment vertical="top" readingOrder="0"/>
        <border outline="0">
          <left style="thin">
            <color indexed="64"/>
          </left>
          <right style="thin">
            <color indexed="64"/>
          </right>
          <top style="medium">
            <color indexed="64"/>
          </top>
          <bottom style="medium">
            <color indexed="64"/>
          </bottom>
        </border>
      </dxf>
    </rfmt>
    <rfmt sheetId="1" sqref="C27" start="0" length="0">
      <dxf>
        <font>
          <b/>
          <sz val="12"/>
          <name val="Times New Roman"/>
          <scheme val="none"/>
        </font>
        <numFmt numFmtId="13" formatCode="0%"/>
        <alignment vertical="top" readingOrder="0"/>
        <border outline="0">
          <left style="thin">
            <color indexed="64"/>
          </left>
          <right style="thin">
            <color indexed="64"/>
          </right>
          <top style="medium">
            <color indexed="64"/>
          </top>
          <bottom style="medium">
            <color indexed="64"/>
          </bottom>
        </border>
      </dxf>
    </rfmt>
    <rfmt sheetId="1" sqref="D27" start="0" length="0">
      <dxf>
        <font>
          <b/>
          <sz val="12"/>
          <name val="Times New Roman"/>
          <scheme val="none"/>
        </font>
        <fill>
          <patternFill patternType="solid">
            <bgColor rgb="FFFFC000"/>
          </patternFill>
        </fill>
        <alignment vertical="top" readingOrder="0"/>
        <border outline="0">
          <left style="thin">
            <color indexed="64"/>
          </left>
          <right style="thin">
            <color indexed="64"/>
          </right>
          <top style="medium">
            <color indexed="64"/>
          </top>
          <bottom style="medium">
            <color indexed="64"/>
          </bottom>
        </border>
      </dxf>
    </rfmt>
    <rfmt sheetId="1" sqref="E27" start="0" length="0">
      <dxf>
        <font>
          <b/>
          <sz val="12"/>
          <name val="Times New Roman"/>
          <scheme val="none"/>
        </font>
        <numFmt numFmtId="13" formatCode="0%"/>
        <fill>
          <patternFill patternType="solid">
            <bgColor rgb="FFFFC000"/>
          </patternFill>
        </fill>
        <border outline="0">
          <left style="thin">
            <color indexed="64"/>
          </left>
          <right style="thin">
            <color indexed="64"/>
          </right>
          <top style="medium">
            <color indexed="64"/>
          </top>
          <bottom style="medium">
            <color indexed="64"/>
          </bottom>
        </border>
      </dxf>
    </rfmt>
    <rfmt sheetId="1" sqref="F27" start="0" length="0">
      <dxf>
        <font>
          <b/>
          <sz val="12"/>
          <name val="Times New Roman"/>
          <scheme val="none"/>
        </font>
        <fill>
          <patternFill patternType="solid">
            <bgColor rgb="FFFFC000"/>
          </patternFill>
        </fill>
        <border outline="0">
          <left style="thin">
            <color indexed="64"/>
          </left>
          <right style="thin">
            <color indexed="64"/>
          </right>
          <top style="medium">
            <color indexed="64"/>
          </top>
          <bottom style="medium">
            <color indexed="64"/>
          </bottom>
        </border>
      </dxf>
    </rfmt>
    <rfmt sheetId="1" sqref="G27" start="0" length="0">
      <dxf>
        <font>
          <b/>
          <sz val="12"/>
          <name val="Times New Roman"/>
          <scheme val="none"/>
        </font>
        <numFmt numFmtId="13" formatCode="0%"/>
        <fill>
          <patternFill patternType="solid">
            <bgColor rgb="FFFFC000"/>
          </patternFill>
        </fill>
        <border outline="0">
          <left style="thin">
            <color indexed="64"/>
          </left>
          <right style="medium">
            <color indexed="64"/>
          </right>
          <top style="medium">
            <color indexed="64"/>
          </top>
          <bottom style="medium">
            <color indexed="64"/>
          </bottom>
        </border>
      </dxf>
    </rfmt>
  </rrc>
  <rrc rId="167"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cc rId="0" sId="1" dxf="1">
      <nc r="H24" t="inlineStr">
        <is>
          <t>Anejo 3</t>
        </is>
      </nc>
      <ndxf>
        <font>
          <sz val="12"/>
          <name val="Times New Roman"/>
          <scheme val="none"/>
        </font>
        <alignment horizontal="right" vertical="top" readingOrder="0"/>
      </ndxf>
    </rcc>
  </rrc>
  <rrc rId="168"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cc rId="0" sId="1" dxf="1">
      <nc r="H24" t="inlineStr">
        <is>
          <t>Página 2/3</t>
        </is>
      </nc>
      <ndxf>
        <font>
          <sz val="12"/>
          <name val="Times New Roman"/>
          <scheme val="none"/>
        </font>
        <alignment horizontal="right" vertical="top" readingOrder="0"/>
      </ndxf>
    </rcc>
  </rrc>
  <rrc rId="169"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fmt sheetId="1" sqref="H24" start="0" length="0">
      <dxf>
        <font>
          <sz val="11"/>
          <color theme="1"/>
          <name val="Calibri"/>
          <scheme val="minor"/>
        </font>
        <alignment horizontal="justify" vertical="top" wrapText="1" readingOrder="0"/>
      </dxf>
    </rfmt>
  </rrc>
  <rrc rId="170"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fmt sheetId="1" sqref="H24" start="0" length="0">
      <dxf>
        <font>
          <sz val="11"/>
          <color theme="1"/>
          <name val="Calibri"/>
          <scheme val="minor"/>
        </font>
        <alignment horizontal="justify" vertical="top" wrapText="1" readingOrder="0"/>
      </dxf>
    </rfmt>
  </rrc>
  <rcc rId="171" sId="1">
    <oc r="H2" t="inlineStr">
      <is>
        <t>Página 1/3</t>
      </is>
    </oc>
    <nc r="H2" t="inlineStr">
      <is>
        <t>Página 1/2</t>
      </is>
    </nc>
  </rcc>
  <rcc rId="172" sId="1">
    <oc r="H25" t="inlineStr">
      <is>
        <t>Página 3/3</t>
      </is>
    </oc>
    <nc r="H25" t="inlineStr">
      <is>
        <t>Página 2/2</t>
      </is>
    </nc>
  </rcc>
  <rfmt sheetId="1" sqref="H24" start="0" length="2147483647">
    <dxf>
      <font>
        <b/>
      </font>
    </dxf>
  </rfmt>
  <rcv guid="{DBCE45EA-7717-47E7-B305-27F4DBB98C38}" action="delete"/>
  <rdn rId="0" localSheetId="1" customView="1" name="Z_DBCE45EA_7717_47E7_B305_27F4DBB98C38_.wvu.PrintArea" hidden="1" oldHidden="1">
    <formula>'RESUMEN DE RESULTADOS'!$A$1:$H$35</formula>
    <oldFormula>'RESUMEN DE RESULTADOS'!$A$1:$H$35</oldFormula>
  </rdn>
  <rcv guid="{DBCE45EA-7717-47E7-B305-27F4DBB98C3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 sId="1">
    <oc r="A7" t="inlineStr">
      <is>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is>
    </oc>
    <nc r="A7" t="inlineStr">
      <is>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unidad cumplió y el porciento de cumplimiento de los criterios se computarán automáticamente. Véase la nota al calce 1.</t>
        </r>
      </is>
    </nc>
  </rcc>
  <rcc rId="175" sId="1">
    <oc r="B30" t="inlineStr">
      <is>
        <t>La entidad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oc>
    <nc r="B30" t="inlineStr">
      <is>
        <t>La unidad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nc>
  </rcc>
  <rcc rId="176" sId="1">
    <oc r="B31" t="inlineStr">
      <is>
        <t>La entidad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oc>
    <nc r="B31" t="inlineStr">
      <is>
        <t>La unidad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nc>
  </rcc>
  <rcc rId="177" sId="1">
    <oc r="B32" t="inlineStr">
      <is>
        <t>La entidad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oc>
    <nc r="B32" t="inlineStr">
      <is>
        <t>La unidad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nc>
  </rcc>
  <rcc rId="178" sId="1">
    <o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oc>
    <nc r="A9"/>
  </rcc>
  <rrc rId="179" sId="1" ref="A9:XFD9" action="deleteRow">
    <rfmt sheetId="1" xfDxf="1" sqref="A9:XFD9" start="0" length="0">
      <dxf>
        <font>
          <sz val="12"/>
          <name val="Times New Roman"/>
          <scheme val="none"/>
        </font>
        <alignment horizontal="center" vertical="center" readingOrder="0"/>
      </dxf>
    </rfmt>
    <rfmt sheetId="1" sqref="A9" start="0" length="0">
      <dxf>
        <font>
          <b/>
          <sz val="12"/>
          <name val="Times New Roman"/>
          <scheme val="none"/>
        </font>
        <alignment horizontal="left" wrapText="1" readingOrder="0"/>
      </dxf>
    </rfmt>
    <rfmt sheetId="1" sqref="B9" start="0" length="0">
      <dxf>
        <font>
          <b/>
          <sz val="12"/>
          <name val="Times New Roman"/>
          <scheme val="none"/>
        </font>
        <alignment horizontal="left" wrapText="1" readingOrder="0"/>
      </dxf>
    </rfmt>
    <rfmt sheetId="1" sqref="C9" start="0" length="0">
      <dxf>
        <font>
          <b/>
          <sz val="12"/>
          <name val="Times New Roman"/>
          <scheme val="none"/>
        </font>
        <alignment horizontal="left" wrapText="1" readingOrder="0"/>
      </dxf>
    </rfmt>
    <rfmt sheetId="1" sqref="D9" start="0" length="0">
      <dxf>
        <font>
          <b/>
          <sz val="12"/>
          <name val="Times New Roman"/>
          <scheme val="none"/>
        </font>
        <alignment horizontal="left" wrapText="1" readingOrder="0"/>
      </dxf>
    </rfmt>
    <rfmt sheetId="1" sqref="E9" start="0" length="0">
      <dxf>
        <font>
          <b/>
          <sz val="12"/>
          <name val="Times New Roman"/>
          <scheme val="none"/>
        </font>
        <alignment horizontal="left" wrapText="1" readingOrder="0"/>
      </dxf>
    </rfmt>
    <rfmt sheetId="1" sqref="F9" start="0" length="0">
      <dxf>
        <font>
          <b/>
          <sz val="12"/>
          <name val="Times New Roman"/>
          <scheme val="none"/>
        </font>
        <alignment horizontal="left" wrapText="1" readingOrder="0"/>
      </dxf>
    </rfmt>
    <rfmt sheetId="1" sqref="G9" start="0" length="0">
      <dxf>
        <font>
          <b/>
          <sz val="12"/>
          <name val="Times New Roman"/>
          <scheme val="none"/>
        </font>
        <alignment horizontal="left" wrapText="1" readingOrder="0"/>
      </dxf>
    </rfmt>
    <rfmt sheetId="1" sqref="H9" start="0" length="0">
      <dxf>
        <font>
          <b/>
          <sz val="12"/>
          <name val="Times New Roman"/>
          <scheme val="none"/>
        </font>
        <alignment horizontal="left" wrapText="1" readingOrder="0"/>
      </dxf>
    </rfmt>
  </rrc>
  <rfmt sheetId="1" sqref="A9" start="0" length="0">
    <dxf>
      <font>
        <b val="0"/>
        <sz val="11"/>
        <color theme="1"/>
        <name val="Calibri"/>
        <scheme val="minor"/>
      </font>
      <alignment horizontal="general" vertical="bottom" wrapText="0" readingOrder="0"/>
    </dxf>
  </rfmt>
  <rcc rId="180" sId="1">
    <nc r="A9" t="inlineStr">
      <is>
        <t>Universidades y Recintos de la Universidad de Puerto Rico, Estación Experimental Agrícola y  Servicio de Extensión Agrícola del Colegio de Ciencias Agrícolas</t>
      </is>
    </nc>
  </rcc>
  <rcc rId="181" sId="1" xfDxf="1" dxf="1">
    <nc r="A9" t="inlineStr">
      <is>
        <t>Universidades y Recintos de la Universidad de Puerto Rico, Estación Experimental Agrícola y  Servicio de Extensión Agrícola del Colegio de Ciencias Agrícolas</t>
      </is>
    </nc>
    <ndxf>
      <font>
        <b/>
        <sz val="12"/>
        <name val="Times New Roman"/>
        <scheme val="none"/>
      </font>
    </ndxf>
  </rcc>
  <rcc rId="182"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las universidades y los recintos de la Universidad de Puerto Rico, a la Estación Experimental Agrícola y al Servicio de Extensión Agrícola del Colegio de Ciencias Agrícolas</t>
      </is>
    </nc>
  </rcc>
  <rcc rId="183" sId="1">
    <oc r="B13">
      <v>7</v>
    </oc>
    <nc r="B13">
      <v>6</v>
    </nc>
  </rcc>
  <rcc rId="184" sId="1">
    <oc r="B14">
      <v>7</v>
    </oc>
    <nc r="B14">
      <v>5</v>
    </nc>
  </rcc>
  <rcc rId="185" sId="1">
    <oc r="B15">
      <v>23</v>
    </oc>
    <nc r="B15">
      <v>24</v>
    </nc>
  </rcc>
  <rcc rId="186" sId="1">
    <oc r="B16">
      <v>10</v>
    </oc>
    <nc r="B16">
      <v>5</v>
    </nc>
  </rcc>
  <rcc rId="187" sId="1" odxf="1" dxf="1">
    <oc r="B18">
      <v>49</v>
    </oc>
    <nc r="B18">
      <f>SUM(B13:B17)</f>
    </nc>
    <odxf>
      <fill>
        <patternFill patternType="none">
          <bgColor indexed="65"/>
        </patternFill>
      </fill>
    </odxf>
    <ndxf>
      <fill>
        <patternFill patternType="solid">
          <bgColor rgb="FFFFC000"/>
        </patternFill>
      </fill>
    </ndxf>
  </rcc>
  <rfmt sheetId="1" sqref="B18">
    <dxf>
      <fill>
        <patternFill patternType="none">
          <bgColor auto="1"/>
        </patternFill>
      </fill>
    </dxf>
  </rfmt>
  <rcc rId="188" sId="1">
    <nc r="D13">
      <v>0</v>
    </nc>
  </rcc>
  <rcc rId="189" sId="1">
    <nc r="D14">
      <v>0</v>
    </nc>
  </rcc>
  <rcc rId="190" sId="1">
    <nc r="D15">
      <v>0</v>
    </nc>
  </rcc>
  <rcc rId="191" sId="1">
    <nc r="D16">
      <v>0</v>
    </nc>
  </rcc>
  <rcc rId="192" sId="1">
    <nc r="D17">
      <v>0</v>
    </nc>
  </rcc>
  <rcc rId="193" sId="1">
    <oc r="C13">
      <f>7/49</f>
    </oc>
    <nc r="C13">
      <f>6/42</f>
    </nc>
  </rcc>
  <rcc rId="194" sId="1">
    <oc r="C14">
      <f>7/49</f>
    </oc>
    <nc r="C14">
      <f>5/42</f>
    </nc>
  </rcc>
  <rcc rId="195" sId="1">
    <oc r="C15">
      <f>23/49</f>
    </oc>
    <nc r="C15">
      <f>24/42</f>
    </nc>
  </rcc>
  <rcc rId="196" sId="1">
    <oc r="C16">
      <f>10/49</f>
    </oc>
    <nc r="C16">
      <f>5/42</f>
    </nc>
  </rcc>
  <rcc rId="197" sId="1">
    <oc r="C17">
      <f>2/49</f>
    </oc>
    <nc r="C17">
      <f>2/42</f>
    </nc>
  </rcc>
  <rcc rId="198" sId="1">
    <oc r="E13">
      <f>D13/49</f>
    </oc>
    <nc r="E13">
      <f>D13/42</f>
    </nc>
  </rcc>
  <rcc rId="199" sId="1">
    <oc r="E14">
      <f>D14/49</f>
    </oc>
    <nc r="E14">
      <f>D14/42</f>
    </nc>
  </rcc>
  <rcc rId="200" sId="1">
    <oc r="E15">
      <f>D15/49</f>
    </oc>
    <nc r="E15">
      <f>D15/42</f>
    </nc>
  </rcc>
  <rcc rId="201" sId="1">
    <oc r="E16">
      <f>D16/49</f>
    </oc>
    <nc r="E16">
      <f>D16/42</f>
    </nc>
  </rcc>
  <rcc rId="202" sId="1">
    <oc r="E17">
      <f>D17/49</f>
    </oc>
    <nc r="E17">
      <f>D17/42</f>
    </nc>
  </rcc>
  <rcc rId="203" sId="1">
    <nc r="D13">
      <v>6</v>
    </nc>
  </rcc>
  <rcc rId="204" sId="1">
    <nc r="D14">
      <v>5</v>
    </nc>
  </rcc>
  <rcc rId="205" sId="1">
    <nc r="D15">
      <v>24</v>
    </nc>
  </rcc>
  <rcc rId="206" sId="1">
    <nc r="D16">
      <v>5</v>
    </nc>
  </rcc>
  <rcc rId="207" sId="1">
    <nc r="D17">
      <v>2</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C17">
    <dxf>
      <numFmt numFmtId="13" formatCode="0%"/>
    </dxf>
  </rfmt>
  <rfmt sheetId="1" sqref="E13:E17">
    <dxf>
      <numFmt numFmtId="13" formatCode="0%"/>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8" sId="1" ref="A25:XFD25" action="insertRow"/>
  <rm rId="209" sheetId="1" source="H23:H24" destination="H24:H25" sourceSheetId="1">
    <rfmt sheetId="1" sqref="H25" start="0" length="0">
      <dxf>
        <font>
          <sz val="11"/>
          <color theme="1"/>
          <name val="Times New Roman"/>
          <scheme val="none"/>
        </font>
        <alignment horizontal="right" vertical="top" readingOrder="0"/>
      </dxf>
    </rfmt>
  </rm>
  <rcv guid="{DBCE45EA-7717-47E7-B305-27F4DBB98C38}" action="delete"/>
  <rdn rId="0" localSheetId="1" customView="1" name="Z_DBCE45EA_7717_47E7_B305_27F4DBB98C38_.wvu.PrintArea" hidden="1" oldHidden="1">
    <formula>'RESUMEN DE RESULTADOS'!$A$1:$H$35</formula>
    <oldFormula>'RESUMEN DE RESULTADOS'!$A$1:$H$35</oldFormula>
  </rdn>
  <rcv guid="{DBCE45EA-7717-47E7-B305-27F4DBB98C3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B15">
      <v>6</v>
    </oc>
    <nc r="B15">
      <v>7</v>
    </nc>
  </rcc>
  <rcc rId="82" sId="1">
    <oc r="B16">
      <v>24</v>
    </oc>
    <nc r="B16">
      <v>23</v>
    </nc>
  </rcc>
  <rcc rId="83" sId="1">
    <oc r="B33">
      <v>6</v>
    </oc>
    <nc r="B33">
      <v>7</v>
    </nc>
  </rcc>
  <rcc rId="84" sId="1">
    <oc r="B34">
      <v>23</v>
    </oc>
    <nc r="B34">
      <v>22</v>
    </nc>
  </rcc>
  <rcc rId="85" sId="1">
    <nc r="D14">
      <v>6</v>
    </nc>
  </rcc>
  <rfmt sheetId="1" sqref="C14">
    <dxf>
      <numFmt numFmtId="164" formatCode="0.0%"/>
    </dxf>
  </rfmt>
  <rfmt sheetId="1" sqref="C15">
    <dxf>
      <numFmt numFmtId="164" formatCode="0.0%"/>
    </dxf>
  </rfmt>
  <rfmt sheetId="1" sqref="C16">
    <dxf>
      <numFmt numFmtId="164" formatCode="0.0%"/>
    </dxf>
  </rfmt>
  <rfmt sheetId="1" sqref="C17">
    <dxf>
      <numFmt numFmtId="164" formatCode="0.0%"/>
    </dxf>
  </rfmt>
  <rfmt sheetId="1" sqref="C18">
    <dxf>
      <numFmt numFmtId="164" formatCode="0.0%"/>
    </dxf>
  </rfmt>
  <rfmt sheetId="1" sqref="E14">
    <dxf>
      <numFmt numFmtId="164" formatCode="0.0%"/>
    </dxf>
  </rfmt>
  <rfmt sheetId="1" sqref="E15">
    <dxf>
      <numFmt numFmtId="164" formatCode="0.0%"/>
    </dxf>
  </rfmt>
  <rfmt sheetId="1" sqref="E16">
    <dxf>
      <numFmt numFmtId="164" formatCode="0.0%"/>
    </dxf>
  </rfmt>
  <rfmt sheetId="1" sqref="E17">
    <dxf>
      <numFmt numFmtId="164" formatCode="0.0%"/>
    </dxf>
  </rfmt>
  <rfmt sheetId="1" sqref="E18">
    <dxf>
      <numFmt numFmtId="164" formatCode="0.0%"/>
    </dxf>
  </rfmt>
  <rcc rId="86" sId="1">
    <nc r="D14">
      <v>7</v>
    </nc>
  </rcc>
  <rcc rId="87" sId="1">
    <nc r="D15">
      <v>7</v>
    </nc>
  </rcc>
  <rcc rId="88" sId="1">
    <nc r="D16">
      <v>23</v>
    </nc>
  </rcc>
  <rcc rId="89" sId="1">
    <nc r="D17">
      <v>10</v>
    </nc>
  </rcc>
  <rcc rId="90" sId="1">
    <nc r="D18">
      <v>2</v>
    </nc>
  </rcc>
  <rcc rId="91" sId="1">
    <o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oc>
    <n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nc>
  </rcc>
  <rcc rId="92" sId="1">
    <o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oc>
    <n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nc>
  </rcc>
  <rfmt sheetId="1" sqref="C32">
    <dxf>
      <numFmt numFmtId="164" formatCode="0.0%"/>
    </dxf>
  </rfmt>
  <rfmt sheetId="1" sqref="C33">
    <dxf>
      <numFmt numFmtId="164" formatCode="0.0%"/>
    </dxf>
  </rfmt>
  <rfmt sheetId="1" sqref="C34">
    <dxf>
      <numFmt numFmtId="164" formatCode="0.0%"/>
    </dxf>
  </rfmt>
  <rfmt sheetId="1" sqref="C35">
    <dxf>
      <numFmt numFmtId="164" formatCode="0.0%"/>
    </dxf>
  </rfmt>
  <rfmt sheetId="1" sqref="C36">
    <dxf>
      <numFmt numFmtId="164" formatCode="0.0%"/>
    </dxf>
  </rfmt>
  <rfmt sheetId="1" sqref="E32">
    <dxf>
      <numFmt numFmtId="164" formatCode="0.0%"/>
    </dxf>
  </rfmt>
  <rfmt sheetId="1" sqref="E33">
    <dxf>
      <numFmt numFmtId="164" formatCode="0.0%"/>
    </dxf>
  </rfmt>
  <rfmt sheetId="1" sqref="E34">
    <dxf>
      <numFmt numFmtId="164" formatCode="0.0%"/>
    </dxf>
  </rfmt>
  <rfmt sheetId="1" sqref="E35">
    <dxf>
      <numFmt numFmtId="164" formatCode="0.0%"/>
    </dxf>
  </rfmt>
  <rfmt sheetId="1" sqref="E36">
    <dxf>
      <numFmt numFmtId="164" formatCode="0.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dxf>
      <numFmt numFmtId="14" formatCode="0.00%"/>
    </dxf>
  </rfmt>
  <rfmt sheetId="1" sqref="C15">
    <dxf>
      <numFmt numFmtId="14" formatCode="0.00%"/>
    </dxf>
  </rfmt>
  <rfmt sheetId="1" sqref="C16:C18">
    <dxf>
      <numFmt numFmtId="14" formatCode="0.00%"/>
    </dxf>
  </rfmt>
  <rfmt sheetId="1" sqref="C32:C36">
    <dxf>
      <numFmt numFmtId="14" formatCode="0.00%"/>
    </dxf>
  </rfmt>
  <rfmt sheetId="1" sqref="E32:E36">
    <dxf>
      <numFmt numFmtId="14" formatCode="0.00%"/>
    </dxf>
  </rfmt>
  <rfmt sheetId="1" sqref="E14:E18">
    <dxf>
      <numFmt numFmtId="14" formatCode="0.00%"/>
    </dxf>
  </rfmt>
  <rfmt sheetId="1" sqref="G32:G36">
    <dxf>
      <numFmt numFmtId="14" formatCode="0.00%"/>
    </dxf>
  </rfmt>
  <rfmt sheetId="1" sqref="G14:G18">
    <dxf>
      <numFmt numFmtId="14" formatCode="0.00%"/>
    </dxf>
  </rfmt>
  <rcc rId="93"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zoomScale="80" zoomScaleNormal="80" workbookViewId="0">
      <selection activeCell="A26" sqref="A26:F26"/>
    </sheetView>
  </sheetViews>
  <sheetFormatPr defaultColWidth="9.140625" defaultRowHeight="15.75" x14ac:dyDescent="0.25"/>
  <cols>
    <col min="1" max="1" width="26.28515625" style="1" customWidth="1"/>
    <col min="2" max="2" width="14.7109375" customWidth="1"/>
    <col min="3" max="3" width="16.5703125" customWidth="1"/>
    <col min="4" max="4" width="15.140625" customWidth="1"/>
    <col min="5" max="5" width="16.28515625" style="1" customWidth="1"/>
    <col min="6" max="6" width="13.7109375" style="1" customWidth="1"/>
    <col min="7" max="7" width="15.7109375" style="1" customWidth="1"/>
    <col min="8" max="8" width="8.85546875" style="1" customWidth="1"/>
    <col min="9" max="9" width="11.42578125" style="1" customWidth="1"/>
    <col min="10" max="16384" width="9.140625" style="1"/>
  </cols>
  <sheetData>
    <row r="1" spans="1:9" customFormat="1" ht="15.6" customHeight="1" x14ac:dyDescent="0.25">
      <c r="A1" s="45" t="s">
        <v>0</v>
      </c>
      <c r="B1" s="45"/>
      <c r="C1" s="45"/>
      <c r="D1" s="45"/>
      <c r="E1" s="45"/>
      <c r="F1" s="45"/>
      <c r="G1" s="45"/>
      <c r="H1" s="28" t="s">
        <v>5</v>
      </c>
      <c r="I1" s="1"/>
    </row>
    <row r="2" spans="1:9" customFormat="1" ht="14.45" customHeight="1" x14ac:dyDescent="0.25">
      <c r="A2" s="46" t="s">
        <v>1</v>
      </c>
      <c r="B2" s="46"/>
      <c r="C2" s="46"/>
      <c r="D2" s="46"/>
      <c r="E2" s="46"/>
      <c r="F2" s="46"/>
      <c r="G2" s="46"/>
      <c r="H2" s="2" t="s">
        <v>21</v>
      </c>
    </row>
    <row r="3" spans="1:9" customFormat="1" ht="14.45" customHeight="1" x14ac:dyDescent="0.25">
      <c r="A3" s="45" t="s">
        <v>2</v>
      </c>
      <c r="B3" s="45"/>
      <c r="C3" s="45"/>
      <c r="D3" s="45"/>
      <c r="E3" s="45"/>
      <c r="F3" s="45"/>
      <c r="G3" s="45"/>
    </row>
    <row r="4" spans="1:9" customFormat="1" ht="15" x14ac:dyDescent="0.25">
      <c r="B4" s="5"/>
      <c r="C4" s="5"/>
      <c r="D4" s="5"/>
      <c r="E4" s="5"/>
      <c r="F4" s="5"/>
      <c r="G4" s="5"/>
    </row>
    <row r="5" spans="1:9" customFormat="1" ht="48" customHeight="1" x14ac:dyDescent="0.25">
      <c r="A5" s="43" t="s">
        <v>27</v>
      </c>
      <c r="B5" s="43"/>
      <c r="C5" s="43"/>
      <c r="D5" s="43"/>
      <c r="E5" s="43"/>
      <c r="F5" s="43"/>
      <c r="G5" s="43"/>
      <c r="H5" s="43"/>
    </row>
    <row r="6" spans="1:9" customFormat="1" ht="21" customHeight="1" x14ac:dyDescent="0.25">
      <c r="A6" s="16"/>
      <c r="B6" s="16"/>
      <c r="C6" s="16"/>
      <c r="D6" s="16"/>
      <c r="E6" s="16"/>
      <c r="F6" s="16"/>
      <c r="G6" s="16"/>
      <c r="H6" s="16"/>
    </row>
    <row r="7" spans="1:9" ht="50.25" customHeight="1" x14ac:dyDescent="0.25">
      <c r="A7" s="44" t="s">
        <v>23</v>
      </c>
      <c r="B7" s="44"/>
      <c r="C7" s="44"/>
      <c r="D7" s="44"/>
      <c r="E7" s="44"/>
      <c r="F7" s="44"/>
      <c r="G7" s="44"/>
      <c r="H7" s="44"/>
    </row>
    <row r="8" spans="1:9" ht="18" customHeight="1" x14ac:dyDescent="0.25">
      <c r="A8" s="29"/>
      <c r="B8" s="29"/>
      <c r="C8" s="29"/>
      <c r="D8" s="29"/>
      <c r="E8" s="29"/>
      <c r="F8" s="29"/>
      <c r="G8" s="29"/>
      <c r="H8" s="29"/>
    </row>
    <row r="9" spans="1:9" ht="20.45" customHeight="1" x14ac:dyDescent="0.25">
      <c r="A9" s="33"/>
      <c r="B9" s="20"/>
      <c r="C9" s="20"/>
      <c r="D9" s="20"/>
      <c r="E9" s="20"/>
      <c r="F9" s="20"/>
      <c r="G9" s="20"/>
      <c r="H9" s="20"/>
    </row>
    <row r="10" spans="1:9" s="21" customFormat="1" ht="24" customHeight="1" x14ac:dyDescent="0.2">
      <c r="B10" s="22"/>
      <c r="C10" s="22"/>
      <c r="D10" s="47" t="s">
        <v>10</v>
      </c>
      <c r="E10" s="48"/>
      <c r="F10" s="48"/>
      <c r="G10" s="49"/>
    </row>
    <row r="11" spans="1:9" s="21" customFormat="1" ht="35.450000000000003" customHeight="1" x14ac:dyDescent="0.25">
      <c r="A11" s="39" t="s">
        <v>3</v>
      </c>
      <c r="B11" s="41" t="s">
        <v>6</v>
      </c>
      <c r="C11" s="42"/>
      <c r="D11" s="41" t="s">
        <v>16</v>
      </c>
      <c r="E11" s="50"/>
      <c r="F11" s="41" t="s">
        <v>11</v>
      </c>
      <c r="G11" s="42"/>
    </row>
    <row r="12" spans="1:9" s="21" customFormat="1" ht="26.45" customHeight="1" x14ac:dyDescent="0.25">
      <c r="A12" s="40"/>
      <c r="B12" s="23" t="s">
        <v>4</v>
      </c>
      <c r="C12" s="23" t="s">
        <v>13</v>
      </c>
      <c r="D12" s="24" t="s">
        <v>9</v>
      </c>
      <c r="E12" s="23" t="s">
        <v>13</v>
      </c>
      <c r="F12" s="25" t="s">
        <v>4</v>
      </c>
      <c r="G12" s="23" t="s">
        <v>14</v>
      </c>
    </row>
    <row r="13" spans="1:9" x14ac:dyDescent="0.25">
      <c r="A13" s="3">
        <v>1</v>
      </c>
      <c r="B13" s="6">
        <v>6</v>
      </c>
      <c r="C13" s="35">
        <f>6/42</f>
        <v>0.14285714285714285</v>
      </c>
      <c r="D13" s="17">
        <v>0</v>
      </c>
      <c r="E13" s="35">
        <f>D13/42</f>
        <v>0</v>
      </c>
      <c r="F13" s="8">
        <f>D13-B13</f>
        <v>-6</v>
      </c>
      <c r="G13" s="32">
        <f>E13-C13</f>
        <v>-0.14285714285714285</v>
      </c>
    </row>
    <row r="14" spans="1:9" x14ac:dyDescent="0.25">
      <c r="A14" s="3">
        <v>2</v>
      </c>
      <c r="B14" s="6">
        <v>5</v>
      </c>
      <c r="C14" s="35">
        <f>5/42</f>
        <v>0.11904761904761904</v>
      </c>
      <c r="D14" s="17">
        <v>0</v>
      </c>
      <c r="E14" s="35">
        <f>D14/42</f>
        <v>0</v>
      </c>
      <c r="F14" s="8">
        <f>D14-B14</f>
        <v>-5</v>
      </c>
      <c r="G14" s="32">
        <f t="shared" ref="G14:G17" si="0">E14-C14</f>
        <v>-0.11904761904761904</v>
      </c>
    </row>
    <row r="15" spans="1:9" x14ac:dyDescent="0.25">
      <c r="A15" s="3">
        <v>3</v>
      </c>
      <c r="B15" s="6">
        <v>24</v>
      </c>
      <c r="C15" s="35">
        <f>24/42</f>
        <v>0.5714285714285714</v>
      </c>
      <c r="D15" s="17">
        <v>0</v>
      </c>
      <c r="E15" s="35">
        <f>D15/42</f>
        <v>0</v>
      </c>
      <c r="F15" s="8">
        <f t="shared" ref="F15:F17" si="1">D15-B15</f>
        <v>-24</v>
      </c>
      <c r="G15" s="32">
        <f t="shared" si="0"/>
        <v>-0.5714285714285714</v>
      </c>
    </row>
    <row r="16" spans="1:9" x14ac:dyDescent="0.25">
      <c r="A16" s="3">
        <v>4</v>
      </c>
      <c r="B16" s="6">
        <v>5</v>
      </c>
      <c r="C16" s="35">
        <f>5/42</f>
        <v>0.11904761904761904</v>
      </c>
      <c r="D16" s="17">
        <v>0</v>
      </c>
      <c r="E16" s="35">
        <f>D16/42</f>
        <v>0</v>
      </c>
      <c r="F16" s="8">
        <f t="shared" si="1"/>
        <v>-5</v>
      </c>
      <c r="G16" s="32">
        <f t="shared" si="0"/>
        <v>-0.11904761904761904</v>
      </c>
    </row>
    <row r="17" spans="1:8" ht="16.5" thickBot="1" x14ac:dyDescent="0.3">
      <c r="A17" s="10">
        <v>5</v>
      </c>
      <c r="B17" s="7">
        <v>2</v>
      </c>
      <c r="C17" s="36">
        <f>2/42</f>
        <v>4.7619047619047616E-2</v>
      </c>
      <c r="D17" s="18">
        <v>0</v>
      </c>
      <c r="E17" s="35">
        <f>D17/42</f>
        <v>0</v>
      </c>
      <c r="F17" s="8">
        <f t="shared" si="1"/>
        <v>-2</v>
      </c>
      <c r="G17" s="32">
        <f t="shared" si="0"/>
        <v>-4.7619047619047616E-2</v>
      </c>
    </row>
    <row r="18" spans="1:8" ht="16.5" thickBot="1" x14ac:dyDescent="0.25">
      <c r="A18" s="11" t="s">
        <v>12</v>
      </c>
      <c r="B18" s="34">
        <f t="shared" ref="B18:G18" si="2">SUM(B13:B17)</f>
        <v>42</v>
      </c>
      <c r="C18" s="9">
        <f t="shared" si="2"/>
        <v>1</v>
      </c>
      <c r="D18" s="12">
        <f t="shared" si="2"/>
        <v>0</v>
      </c>
      <c r="E18" s="13">
        <f t="shared" si="2"/>
        <v>0</v>
      </c>
      <c r="F18" s="14">
        <f t="shared" si="2"/>
        <v>-42</v>
      </c>
      <c r="G18" s="15">
        <f t="shared" si="2"/>
        <v>-1</v>
      </c>
    </row>
    <row r="19" spans="1:8" ht="14.45" customHeight="1" x14ac:dyDescent="0.25">
      <c r="E19" s="19"/>
    </row>
    <row r="20" spans="1:8" ht="35.450000000000003" customHeight="1" x14ac:dyDescent="0.25">
      <c r="A20" s="37" t="s">
        <v>8</v>
      </c>
      <c r="B20" s="38"/>
      <c r="C20" s="38"/>
      <c r="D20" s="38"/>
      <c r="E20" s="38"/>
      <c r="F20" s="38"/>
      <c r="G20" s="38"/>
      <c r="H20" s="38"/>
    </row>
    <row r="21" spans="1:8" ht="49.9" customHeight="1" x14ac:dyDescent="0.25">
      <c r="A21" s="37" t="s">
        <v>19</v>
      </c>
      <c r="B21" s="38"/>
      <c r="C21" s="38"/>
      <c r="D21" s="38"/>
      <c r="E21" s="38"/>
      <c r="F21" s="38"/>
      <c r="G21" s="38"/>
      <c r="H21" s="38"/>
    </row>
    <row r="22" spans="1:8" ht="19.149999999999999" customHeight="1" x14ac:dyDescent="0.25">
      <c r="A22" s="30"/>
      <c r="B22" s="31"/>
      <c r="C22" s="31"/>
      <c r="D22" s="31"/>
      <c r="E22" s="31"/>
      <c r="F22" s="31"/>
      <c r="G22" s="31"/>
      <c r="H22" s="31"/>
    </row>
    <row r="23" spans="1:8" ht="18.75" x14ac:dyDescent="0.25">
      <c r="E23" s="19"/>
    </row>
    <row r="24" spans="1:8" x14ac:dyDescent="0.25">
      <c r="A24" s="26"/>
      <c r="H24" s="28" t="s">
        <v>5</v>
      </c>
    </row>
    <row r="25" spans="1:8" x14ac:dyDescent="0.25">
      <c r="A25" s="26"/>
      <c r="H25" s="2" t="s">
        <v>22</v>
      </c>
    </row>
    <row r="26" spans="1:8" x14ac:dyDescent="0.25">
      <c r="A26" s="60" t="s">
        <v>28</v>
      </c>
      <c r="B26" s="60"/>
      <c r="C26" s="60"/>
      <c r="D26" s="60"/>
      <c r="E26" s="60"/>
      <c r="F26" s="60"/>
      <c r="H26" s="2"/>
    </row>
    <row r="27" spans="1:8" x14ac:dyDescent="0.25">
      <c r="A27" s="26"/>
      <c r="H27" s="2"/>
    </row>
    <row r="29" spans="1:8" ht="41.45" customHeight="1" x14ac:dyDescent="0.25">
      <c r="A29" s="27" t="s">
        <v>15</v>
      </c>
      <c r="B29" s="57" t="s">
        <v>7</v>
      </c>
      <c r="C29" s="58"/>
      <c r="D29" s="58"/>
      <c r="E29" s="58"/>
      <c r="F29" s="58"/>
      <c r="G29" s="58"/>
      <c r="H29" s="59"/>
    </row>
    <row r="30" spans="1:8" ht="106.15" customHeight="1" x14ac:dyDescent="0.25">
      <c r="A30" s="4" t="s">
        <v>20</v>
      </c>
      <c r="B30" s="54" t="s">
        <v>24</v>
      </c>
      <c r="C30" s="55"/>
      <c r="D30" s="55"/>
      <c r="E30" s="55"/>
      <c r="F30" s="55"/>
      <c r="G30" s="55"/>
      <c r="H30" s="56"/>
    </row>
    <row r="31" spans="1:8" ht="92.45" customHeight="1" x14ac:dyDescent="0.25">
      <c r="A31" s="4" t="s">
        <v>17</v>
      </c>
      <c r="B31" s="51" t="s">
        <v>25</v>
      </c>
      <c r="C31" s="52"/>
      <c r="D31" s="52"/>
      <c r="E31" s="52"/>
      <c r="F31" s="52"/>
      <c r="G31" s="52"/>
      <c r="H31" s="53"/>
    </row>
    <row r="32" spans="1:8" ht="107.45" customHeight="1" x14ac:dyDescent="0.25">
      <c r="A32" s="4" t="s">
        <v>18</v>
      </c>
      <c r="B32" s="51" t="s">
        <v>26</v>
      </c>
      <c r="C32" s="52"/>
      <c r="D32" s="52"/>
      <c r="E32" s="52"/>
      <c r="F32" s="52"/>
      <c r="G32" s="52"/>
      <c r="H32" s="53"/>
    </row>
    <row r="34" spans="1:8" ht="39" customHeight="1" x14ac:dyDescent="0.25">
      <c r="A34" s="37"/>
      <c r="B34" s="38"/>
      <c r="C34" s="38"/>
      <c r="D34" s="38"/>
      <c r="E34" s="38"/>
      <c r="F34" s="38"/>
      <c r="G34" s="38"/>
      <c r="H34" s="38"/>
    </row>
    <row r="35" spans="1:8" ht="51" customHeight="1" x14ac:dyDescent="0.25">
      <c r="A35" s="37"/>
      <c r="B35" s="38"/>
      <c r="C35" s="38"/>
      <c r="D35" s="38"/>
      <c r="E35" s="38"/>
      <c r="F35" s="38"/>
      <c r="G35" s="38"/>
      <c r="H35" s="38"/>
    </row>
    <row r="37" spans="1:8" x14ac:dyDescent="0.25">
      <c r="A37" s="26"/>
    </row>
  </sheetData>
  <customSheetViews>
    <customSheetView guid="{9A54263B-ED75-4865-AD9D-C0EABC270056}" scale="80">
      <selection activeCell="A26" sqref="A26:F26"/>
      <rowBreaks count="1" manualBreakCount="1">
        <brk id="23" max="16383" man="1"/>
      </rowBreaks>
      <pageMargins left="0.7" right="0.43" top="0.5" bottom="0.75" header="0.3" footer="0.3"/>
      <pageSetup scale="96" orientation="landscape" r:id="rId1"/>
    </customSheetView>
    <customSheetView guid="{F6B20A05-1155-4B75-B15E-B93FBCD157BF}" scale="80" topLeftCell="A4">
      <selection activeCell="A5" sqref="A5:H5"/>
      <rowBreaks count="1" manualBreakCount="1">
        <brk id="39" max="7" man="1"/>
      </rowBreaks>
      <pageMargins left="0.7" right="0.43" top="0.5" bottom="0.75" header="0.3" footer="0.3"/>
      <pageSetup scale="96" orientation="landscape" r:id="rId2"/>
    </customSheetView>
    <customSheetView guid="{DBCE45EA-7717-47E7-B305-27F4DBB98C38}" scale="80" showPageBreaks="1" printArea="1" topLeftCell="A6">
      <selection activeCell="A26" sqref="A26:F26"/>
      <rowBreaks count="1" manualBreakCount="1">
        <brk id="23" max="16383" man="1"/>
      </rowBreaks>
      <pageMargins left="0.7" right="0.43" top="0.5" bottom="0.75" header="0.3" footer="0.3"/>
      <pageSetup scale="96" orientation="landscape" r:id="rId3"/>
    </customSheetView>
    <customSheetView guid="{4B946E47-D59C-4081-8D0E-A38BFA5361DF}" scale="80">
      <selection activeCell="A26" sqref="A26:F26"/>
      <rowBreaks count="1" manualBreakCount="1">
        <brk id="23" max="16383" man="1"/>
      </rowBreaks>
      <pageMargins left="0.7" right="0.43" top="0.5" bottom="0.75" header="0.3" footer="0.3"/>
      <pageSetup scale="96" orientation="landscape" r:id="rId4"/>
    </customSheetView>
  </customSheetViews>
  <mergeCells count="19">
    <mergeCell ref="D10:G10"/>
    <mergeCell ref="D11:E11"/>
    <mergeCell ref="B11:C11"/>
    <mergeCell ref="B32:H32"/>
    <mergeCell ref="B31:H31"/>
    <mergeCell ref="B30:H30"/>
    <mergeCell ref="B29:H29"/>
    <mergeCell ref="A26:F26"/>
    <mergeCell ref="A20:H20"/>
    <mergeCell ref="A5:H5"/>
    <mergeCell ref="A7:H7"/>
    <mergeCell ref="A1:G1"/>
    <mergeCell ref="A2:G2"/>
    <mergeCell ref="A3:G3"/>
    <mergeCell ref="A21:H21"/>
    <mergeCell ref="A11:A12"/>
    <mergeCell ref="F11:G11"/>
    <mergeCell ref="A35:H35"/>
    <mergeCell ref="A34:H34"/>
  </mergeCells>
  <pageMargins left="0.7" right="0.43" top="0.5" bottom="0.75" header="0.3" footer="0.3"/>
  <pageSetup scale="96" orientation="landscape" r:id="rId5"/>
  <rowBreaks count="1" manualBreakCount="1">
    <brk id="23"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9A54263B-ED75-4865-AD9D-C0EABC270056}">
      <pageMargins left="0.7" right="0.7" top="0.75" bottom="0.75" header="0.3" footer="0.3"/>
    </customSheetView>
    <customSheetView guid="{DBCE45EA-7717-47E7-B305-27F4DBB98C38}">
      <pageMargins left="0.7" right="0.7" top="0.75" bottom="0.75" header="0.3" footer="0.3"/>
    </customSheetView>
    <customSheetView guid="{4B946E47-D59C-4081-8D0E-A38BFA5361DF}">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RESUMEN DE RESULTADOS</vt:lpstr>
      <vt:lpstr>Sheet1</vt:lpstr>
      <vt:lpstr>'RESUMEN DE RESULTADOS'!Print_Area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Diaz Viera (Div.O)</dc:creator>
  <cp:lastModifiedBy>Walesca E. Rivera Andino (Div.L)</cp:lastModifiedBy>
  <cp:lastPrinted>2015-01-26T15:25:46Z</cp:lastPrinted>
  <dcterms:created xsi:type="dcterms:W3CDTF">2012-02-17T15:22:52Z</dcterms:created>
  <dcterms:modified xsi:type="dcterms:W3CDTF">2015-01-26T15:25:51Z</dcterms:modified>
</cp:coreProperties>
</file>